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4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<sst xmlns="http://schemas.openxmlformats.org/spreadsheetml/2006/main" count="275" uniqueCount="101">
  <si>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</si>
  <si>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</si>
  <si>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</si>
  <si>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</si>
  <si>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</si>
  <si>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</si>
  <si>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</si>
  <si>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</si>
  <si>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</si>
  <si>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</si>
  <si>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</si>
  <si>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</si>
  <si>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</si>
  <si>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</si>
  <si>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</si>
  <si>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</si>
  <si>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</si>
  <si>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</si>
  <si>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</si>
  <si>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</si>
  <si>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</si>
  <si>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</si>
  <si>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</si>
  <si>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</si>
  <si>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</si>
  <si>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</si>
  <si>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</si>
  <si>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</si>
  <si>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</si>
  <si>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</si>
  <si>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</si>
  <si>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</si>
  <si>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</si>
  <si>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</si>
  <si>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</si>
  <si>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</si>
  <si>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</si>
  <si>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</si>
  <si>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</si>
  <si>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</si>
  <si>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</si>
  <si>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</si>
  <si>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</si>
  <si>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</si>
  <si>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</si>
  <si>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</si>
  <si>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</si>
  <si>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</si>
  <si>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</si>
  <si>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</si>
  <si>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</si>
  <si>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</si>
  <si>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</si>
  <si>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</si>
  <si>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</si>
  <si>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</si>
  <si>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</si>
  <si>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</si>
  <si>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</si>
  <si>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</si>
  <si>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</si>
  <si>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</si>
  <si>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</si>
  <si>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</si>
  <si>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</si>
  <si>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</si>
  <si>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</si>
  <si>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</si>
  <si>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</si>
  <si>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</si>
  <si>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</si>
  <si>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</si>
  <si>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</si>
  <si>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</si>
  <si>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</si>
  <si>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</si>
  <si>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</si>
  <si>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</si>
  <si>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</si>
  <si>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</si>
  <si>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</si>
  <si>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</si>
  <si>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</si>
  <si>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</si>
  <si>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</si>
  <si>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</si>
  <si>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</si>
  <si>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</si>
  <si>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</si>
  <si>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</si>
  <si>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</si>
  <si>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</si>
  <si>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</si>
  <si>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</si>
  <si>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</si>
  <si>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план на січень-липень  2014р.</t>
  </si>
  <si>
    <t>станом на 24.07.2014 р.</t>
  </si>
  <si>
    <r>
      <t xml:space="preserve">станом на 24.07.2014р.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</si>
  <si>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24.07.2014р.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</si>
  <si>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24.07.2014</t>
    </r>
    <r>
      <rPr>
        <sz val="10"/>
        <rFont val="Times New Roman"/>
        <family val="1"/>
      </rPr>
      <t xml:space="preserve"> (тис.грн.)</t>
    </r>
  </si>
  <si>
    <t>Зміни до розпису станом на 24.07.2014р.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</si>
</sst>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2295533"/>
        <c:axId val="45115478"/>
      </c:lineChart>
      <c:catAx>
        <c:axId val="422955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15478"/>
        <c:crosses val="autoZero"/>
        <c:auto val="0"/>
        <c:lblOffset val="100"/>
        <c:tickLblSkip val="1"/>
        <c:noMultiLvlLbl val="0"/>
      </c:catAx>
      <c:valAx>
        <c:axId val="45115478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295533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2641495"/>
        <c:axId val="48229136"/>
      </c:barChart>
      <c:catAx>
        <c:axId val="42641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29136"/>
        <c:crosses val="autoZero"/>
        <c:auto val="1"/>
        <c:lblOffset val="100"/>
        <c:tickLblSkip val="1"/>
        <c:noMultiLvlLbl val="0"/>
      </c:catAx>
      <c:valAx>
        <c:axId val="48229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41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31409041"/>
        <c:axId val="14245914"/>
      </c:barChart>
      <c:catAx>
        <c:axId val="31409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45914"/>
        <c:crosses val="autoZero"/>
        <c:auto val="1"/>
        <c:lblOffset val="100"/>
        <c:tickLblSkip val="1"/>
        <c:noMultiLvlLbl val="0"/>
      </c:catAx>
      <c:valAx>
        <c:axId val="142459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09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386119"/>
        <c:axId val="30475072"/>
      </c:lineChart>
      <c:catAx>
        <c:axId val="33861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75072"/>
        <c:crosses val="autoZero"/>
        <c:auto val="0"/>
        <c:lblOffset val="100"/>
        <c:tickLblSkip val="1"/>
        <c:noMultiLvlLbl val="0"/>
      </c:catAx>
      <c:valAx>
        <c:axId val="3047507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8611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840193"/>
        <c:axId val="52561738"/>
      </c:lineChart>
      <c:catAx>
        <c:axId val="58401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61738"/>
        <c:crosses val="autoZero"/>
        <c:auto val="0"/>
        <c:lblOffset val="100"/>
        <c:tickLblSkip val="1"/>
        <c:noMultiLvlLbl val="0"/>
      </c:catAx>
      <c:valAx>
        <c:axId val="5256173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4019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293595"/>
        <c:axId val="29642356"/>
      </c:lineChart>
      <c:catAx>
        <c:axId val="32935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42356"/>
        <c:crosses val="autoZero"/>
        <c:auto val="0"/>
        <c:lblOffset val="100"/>
        <c:tickLblSkip val="1"/>
        <c:noMultiLvlLbl val="0"/>
      </c:catAx>
      <c:valAx>
        <c:axId val="2964235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9359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65454613"/>
        <c:axId val="52220606"/>
      </c:lineChart>
      <c:catAx>
        <c:axId val="654546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20606"/>
        <c:crosses val="autoZero"/>
        <c:auto val="0"/>
        <c:lblOffset val="100"/>
        <c:tickLblSkip val="1"/>
        <c:noMultiLvlLbl val="0"/>
      </c:catAx>
      <c:valAx>
        <c:axId val="5222060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45461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23407"/>
        <c:axId val="2010664"/>
      </c:lineChart>
      <c:catAx>
        <c:axId val="2234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0664"/>
        <c:crosses val="autoZero"/>
        <c:auto val="0"/>
        <c:lblOffset val="100"/>
        <c:tickLblSkip val="1"/>
        <c:noMultiLvlLbl val="0"/>
      </c:catAx>
      <c:valAx>
        <c:axId val="2010664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340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липень!$J$4:$J$20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липень!$K$4:$K$26</c:f>
              <c:numCache/>
            </c:numRef>
          </c:val>
          <c:smooth val="1"/>
        </c:ser>
        <c:marker val="1"/>
        <c:axId val="18095977"/>
        <c:axId val="28646066"/>
      </c:lineChart>
      <c:catAx>
        <c:axId val="180959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46066"/>
        <c:crosses val="autoZero"/>
        <c:auto val="0"/>
        <c:lblOffset val="100"/>
        <c:tickLblSkip val="1"/>
        <c:noMultiLvlLbl val="0"/>
      </c:catAx>
      <c:valAx>
        <c:axId val="28646066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09597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24.07.2014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6488003"/>
        <c:axId val="38629980"/>
      </c:bar3DChart>
      <c:catAx>
        <c:axId val="56488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8629980"/>
        <c:crosses val="autoZero"/>
        <c:auto val="1"/>
        <c:lblOffset val="100"/>
        <c:tickLblSkip val="1"/>
        <c:noMultiLvlLbl val="0"/>
      </c:catAx>
      <c:valAx>
        <c:axId val="38629980"/>
        <c:scaling>
          <c:orientation val="minMax"/>
          <c:max val="2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88003"/>
        <c:crossesAt val="1"/>
        <c:crossBetween val="between"/>
        <c:dispUnits/>
        <c:majorUnit val="4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2125501"/>
        <c:axId val="42020646"/>
      </c:barChart>
      <c:catAx>
        <c:axId val="1212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20646"/>
        <c:crosses val="autoZero"/>
        <c:auto val="1"/>
        <c:lblOffset val="100"/>
        <c:tickLblSkip val="1"/>
        <c:noMultiLvlLbl val="0"/>
      </c:catAx>
      <c:valAx>
        <c:axId val="42020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25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січень-липень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280 231,9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261 801,3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-10 495,0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липень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39 521,7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-18 430,6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2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3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4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5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6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62</v>
      </c>
      <c r="O1" s="111"/>
      <c r="P1" s="111"/>
      <c r="Q1" s="111"/>
      <c r="R1" s="111"/>
      <c r="S1" s="112"/>
    </row>
    <row r="2" spans="1:19" ht="16.5" thickBot="1">
      <c r="A2" s="113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64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41671</v>
      </c>
      <c r="O29" s="106">
        <f>'[1]січень '!$D$142</f>
        <v>111410.62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41671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67</v>
      </c>
      <c r="O1" s="111"/>
      <c r="P1" s="111"/>
      <c r="Q1" s="111"/>
      <c r="R1" s="111"/>
      <c r="S1" s="112"/>
    </row>
    <row r="2" spans="1:19" ht="16.5" thickBot="1">
      <c r="A2" s="113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41699</v>
      </c>
      <c r="O29" s="106">
        <f>'[1]лютий'!$D$142</f>
        <v>121970.53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41699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74</v>
      </c>
      <c r="O1" s="111"/>
      <c r="P1" s="111"/>
      <c r="Q1" s="111"/>
      <c r="R1" s="111"/>
      <c r="S1" s="112"/>
    </row>
    <row r="2" spans="1:19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41730</v>
      </c>
      <c r="O29" s="106">
        <f>'[1]березень'!$D$142</f>
        <v>114985.02570999999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41730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79</v>
      </c>
      <c r="O1" s="111"/>
      <c r="P1" s="111"/>
      <c r="Q1" s="111"/>
      <c r="R1" s="111"/>
      <c r="S1" s="112"/>
    </row>
    <row r="2" spans="1:19" ht="16.5" thickBo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1" t="s">
        <v>41</v>
      </c>
      <c r="O28" s="121"/>
      <c r="P28" s="121"/>
      <c r="Q28" s="12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2" t="s">
        <v>34</v>
      </c>
      <c r="O29" s="122"/>
      <c r="P29" s="122"/>
      <c r="Q29" s="12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9">
        <v>41760</v>
      </c>
      <c r="O30" s="106">
        <f>'[1]квітень'!$D$142</f>
        <v>123251.48</v>
      </c>
      <c r="P30" s="106"/>
      <c r="Q30" s="10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0"/>
      <c r="O31" s="106"/>
      <c r="P31" s="106"/>
      <c r="Q31" s="10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3" t="s">
        <v>56</v>
      </c>
      <c r="P33" s="12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5" t="s">
        <v>57</v>
      </c>
      <c r="P34" s="12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6" t="s">
        <v>60</v>
      </c>
      <c r="P35" s="12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1" t="s">
        <v>35</v>
      </c>
      <c r="O38" s="121"/>
      <c r="P38" s="121"/>
      <c r="Q38" s="12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36</v>
      </c>
      <c r="O39" s="129"/>
      <c r="P39" s="129"/>
      <c r="Q39" s="12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9">
        <v>41760</v>
      </c>
      <c r="O40" s="128">
        <v>0</v>
      </c>
      <c r="P40" s="128"/>
      <c r="Q40" s="12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0"/>
      <c r="O41" s="128"/>
      <c r="P41" s="128"/>
      <c r="Q41" s="12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0" sqref="C20:C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84</v>
      </c>
      <c r="O1" s="111"/>
      <c r="P1" s="111"/>
      <c r="Q1" s="111"/>
      <c r="R1" s="111"/>
      <c r="S1" s="112"/>
    </row>
    <row r="2" spans="1:19" ht="16.5" thickBot="1">
      <c r="A2" s="113" t="s">
        <v>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45.5</v>
      </c>
      <c r="I22" s="82">
        <f t="shared" si="0"/>
        <v>0.6500000000003894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281.7</v>
      </c>
      <c r="I23" s="43">
        <f t="shared" si="3"/>
        <v>231.99999999999943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41791</v>
      </c>
      <c r="O28" s="106">
        <f>'[1]травень'!$D$142</f>
        <v>118982.48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41791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9" sqref="M3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89</v>
      </c>
      <c r="O1" s="111"/>
      <c r="P1" s="111"/>
      <c r="Q1" s="111"/>
      <c r="R1" s="111"/>
      <c r="S1" s="112"/>
    </row>
    <row r="2" spans="1:19" ht="16.5" thickBot="1">
      <c r="A2" s="113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9.5</v>
      </c>
      <c r="I22" s="82">
        <f t="shared" si="0"/>
        <v>6.900000000000137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242.29999999999998</v>
      </c>
      <c r="I23" s="43">
        <f t="shared" si="3"/>
        <v>99.40000000000072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41821</v>
      </c>
      <c r="O28" s="106">
        <f>'[1]червень'!$D$143</f>
        <v>117976.29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'[1]червень'!$I$140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41821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8" sqref="O4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94</v>
      </c>
      <c r="O1" s="111"/>
      <c r="P1" s="111"/>
      <c r="Q1" s="111"/>
      <c r="R1" s="111"/>
      <c r="S1" s="112"/>
    </row>
    <row r="2" spans="1:19" ht="16.5" thickBot="1">
      <c r="A2" s="113" t="s">
        <v>96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97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AVERAGE(J4:J20)</f>
        <v>1707.4552941176473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1707.5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1707.5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1707.5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1707.5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1707.5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1707.5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1707.5</v>
      </c>
      <c r="N11" s="47">
        <v>0</v>
      </c>
      <c r="O11" s="48">
        <v>0</v>
      </c>
      <c r="P11" s="49">
        <v>324.7</v>
      </c>
      <c r="Q11" s="49">
        <v>0</v>
      </c>
      <c r="R11" s="46">
        <v>0.56</v>
      </c>
      <c r="S11" s="35">
        <f t="shared" si="2"/>
        <v>325.26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1707.5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1707.5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1707.5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1707.5</v>
      </c>
      <c r="N15" s="47">
        <v>27.7</v>
      </c>
      <c r="O15" s="53">
        <v>0</v>
      </c>
      <c r="P15" s="54">
        <v>373.95</v>
      </c>
      <c r="Q15" s="49">
        <v>0</v>
      </c>
      <c r="R15" s="46">
        <v>6.2</v>
      </c>
      <c r="S15" s="35">
        <f t="shared" si="2"/>
        <v>407.84999999999997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1707.5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1707.5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1707.5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1707.5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1707.5</v>
      </c>
      <c r="N20" s="47">
        <v>2.2</v>
      </c>
      <c r="O20" s="53">
        <v>0</v>
      </c>
      <c r="P20" s="54">
        <v>373.9</v>
      </c>
      <c r="Q20" s="49">
        <v>0</v>
      </c>
      <c r="R20" s="46">
        <v>3.8</v>
      </c>
      <c r="S20" s="35">
        <f t="shared" si="2"/>
        <v>379.9</v>
      </c>
    </row>
    <row r="21" spans="1:19" ht="12.75">
      <c r="A21" s="13">
        <v>41844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1500</v>
      </c>
      <c r="L21" s="4">
        <f t="shared" si="1"/>
        <v>0</v>
      </c>
      <c r="M21" s="2">
        <v>1707.5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41845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1400</v>
      </c>
      <c r="L22" s="4">
        <f t="shared" si="1"/>
        <v>0</v>
      </c>
      <c r="M22" s="2">
        <v>1707.5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41848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1707.5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41849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2500</v>
      </c>
      <c r="L24" s="4">
        <f t="shared" si="1"/>
        <v>0</v>
      </c>
      <c r="M24" s="2">
        <v>1707.5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41850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3480</v>
      </c>
      <c r="L25" s="4">
        <f t="shared" si="1"/>
        <v>0</v>
      </c>
      <c r="M25" s="2">
        <v>1707.5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41851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2581.7</v>
      </c>
      <c r="L26" s="4">
        <f t="shared" si="1"/>
        <v>0</v>
      </c>
      <c r="M26" s="2">
        <v>1707.5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25149.05</v>
      </c>
      <c r="C27" s="43">
        <f t="shared" si="3"/>
        <v>2379.1000000000004</v>
      </c>
      <c r="D27" s="43">
        <f t="shared" si="3"/>
        <v>19.2</v>
      </c>
      <c r="E27" s="14">
        <f t="shared" si="3"/>
        <v>80.2</v>
      </c>
      <c r="F27" s="14">
        <f t="shared" si="3"/>
        <v>486.40000000000003</v>
      </c>
      <c r="G27" s="14">
        <f t="shared" si="3"/>
        <v>591.7</v>
      </c>
      <c r="H27" s="14">
        <f t="shared" si="3"/>
        <v>205.29999999999995</v>
      </c>
      <c r="I27" s="43">
        <f t="shared" si="3"/>
        <v>115.79000000000045</v>
      </c>
      <c r="J27" s="43">
        <f t="shared" si="3"/>
        <v>29026.740000000005</v>
      </c>
      <c r="K27" s="43">
        <f t="shared" si="3"/>
        <v>39521.7</v>
      </c>
      <c r="L27" s="15">
        <f t="shared" si="1"/>
        <v>0.7344506941756049</v>
      </c>
      <c r="M27" s="2"/>
      <c r="N27" s="93">
        <f>SUM(N4:N26)</f>
        <v>105.9</v>
      </c>
      <c r="O27" s="93">
        <f>SUM(O4:O26)</f>
        <v>19.2</v>
      </c>
      <c r="P27" s="93">
        <f>SUM(P4:P26)</f>
        <v>5982.75</v>
      </c>
      <c r="Q27" s="93">
        <f>SUM(Q4:Q26)</f>
        <v>35.93</v>
      </c>
      <c r="R27" s="93">
        <f>SUM(R4:R26)</f>
        <v>22.01</v>
      </c>
      <c r="S27" s="93">
        <f>N27+O27+Q27+P27+R27</f>
        <v>6165.79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 t="s">
        <v>41</v>
      </c>
      <c r="O30" s="121"/>
      <c r="P30" s="121"/>
      <c r="Q30" s="12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2" t="s">
        <v>34</v>
      </c>
      <c r="O31" s="122"/>
      <c r="P31" s="122"/>
      <c r="Q31" s="12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9">
        <v>41844</v>
      </c>
      <c r="O32" s="106">
        <v>118487.92815</v>
      </c>
      <c r="P32" s="106"/>
      <c r="Q32" s="10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0"/>
      <c r="O33" s="106"/>
      <c r="P33" s="106"/>
      <c r="Q33" s="10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104662.70619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3" t="s">
        <v>56</v>
      </c>
      <c r="P35" s="124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5" t="s">
        <v>57</v>
      </c>
      <c r="P36" s="125"/>
      <c r="Q36" s="83"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6" t="s">
        <v>60</v>
      </c>
      <c r="P37" s="12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 t="s">
        <v>35</v>
      </c>
      <c r="O40" s="121"/>
      <c r="P40" s="121"/>
      <c r="Q40" s="12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 t="s">
        <v>36</v>
      </c>
      <c r="O41" s="129"/>
      <c r="P41" s="129"/>
      <c r="Q41" s="12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9">
        <v>41844</v>
      </c>
      <c r="O42" s="128">
        <v>0</v>
      </c>
      <c r="P42" s="128"/>
      <c r="Q42" s="12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0"/>
      <c r="O43" s="128"/>
      <c r="P43" s="128"/>
      <c r="Q43" s="12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4" sqref="E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8" t="s">
        <v>98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</row>
    <row r="28" spans="1:16" ht="78.75" customHeight="1">
      <c r="A28" s="134" t="s">
        <v>40</v>
      </c>
      <c r="B28" s="140" t="s">
        <v>51</v>
      </c>
      <c r="C28" s="141"/>
      <c r="D28" s="130" t="s">
        <v>28</v>
      </c>
      <c r="E28" s="130"/>
      <c r="F28" s="136" t="s">
        <v>29</v>
      </c>
      <c r="G28" s="137"/>
      <c r="H28" s="131" t="s">
        <v>39</v>
      </c>
      <c r="I28" s="136"/>
      <c r="J28" s="131" t="s">
        <v>50</v>
      </c>
      <c r="K28" s="132"/>
      <c r="L28" s="146" t="s">
        <v>45</v>
      </c>
      <c r="M28" s="147"/>
      <c r="N28" s="148"/>
      <c r="O28" s="142" t="s">
        <v>99</v>
      </c>
      <c r="P28" s="143"/>
    </row>
    <row r="29" spans="1:16" ht="45">
      <c r="A29" s="135"/>
      <c r="B29" s="72" t="s">
        <v>95</v>
      </c>
      <c r="C29" s="28" t="s">
        <v>26</v>
      </c>
      <c r="D29" s="72" t="str">
        <f>B29</f>
        <v>план на січень-липень  2014р.</v>
      </c>
      <c r="E29" s="28" t="str">
        <f>C29</f>
        <v>факт</v>
      </c>
      <c r="F29" s="71" t="str">
        <f>B29</f>
        <v>план на січень-липень  2014р.</v>
      </c>
      <c r="G29" s="95" t="str">
        <f>C29</f>
        <v>факт</v>
      </c>
      <c r="H29" s="72" t="str">
        <f>B29</f>
        <v>план на січень-липень  2014р.</v>
      </c>
      <c r="I29" s="28" t="str">
        <f>C29</f>
        <v>факт</v>
      </c>
      <c r="J29" s="71" t="str">
        <f>B29</f>
        <v>план на січень-липень  2014р.</v>
      </c>
      <c r="K29" s="95" t="str">
        <f>C29</f>
        <v>факт</v>
      </c>
      <c r="L29" s="67" t="str">
        <f>D29</f>
        <v>план на січень-липень  2014р.</v>
      </c>
      <c r="M29" s="28" t="s">
        <v>26</v>
      </c>
      <c r="N29" s="68" t="s">
        <v>27</v>
      </c>
      <c r="O29" s="132"/>
      <c r="P29" s="136"/>
    </row>
    <row r="30" spans="1:16" ht="23.25" customHeight="1" thickBot="1">
      <c r="A30" s="66">
        <f>травень!O38</f>
        <v>0</v>
      </c>
      <c r="B30" s="73">
        <v>182.5</v>
      </c>
      <c r="C30" s="73">
        <v>160.26</v>
      </c>
      <c r="D30" s="74">
        <v>7232.5</v>
      </c>
      <c r="E30" s="74">
        <v>2222.99</v>
      </c>
      <c r="F30" s="75">
        <v>1683</v>
      </c>
      <c r="G30" s="76">
        <v>1678.13</v>
      </c>
      <c r="H30" s="76">
        <v>41312.6</v>
      </c>
      <c r="I30" s="76">
        <v>44036.52</v>
      </c>
      <c r="J30" s="76">
        <v>1052.04</v>
      </c>
      <c r="K30" s="96">
        <v>764.22</v>
      </c>
      <c r="L30" s="97">
        <v>51462.64</v>
      </c>
      <c r="M30" s="77">
        <v>48862.12</v>
      </c>
      <c r="N30" s="78">
        <v>-2600.52</v>
      </c>
      <c r="O30" s="144">
        <v>118487.92815</v>
      </c>
      <c r="P30" s="14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0" t="s">
        <v>47</v>
      </c>
      <c r="P31" s="13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104662.70619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221371.1</v>
      </c>
      <c r="C47" s="40">
        <v>208147.25</v>
      </c>
      <c r="F47" s="1" t="s">
        <v>25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44861.11</v>
      </c>
      <c r="C48" s="18">
        <v>42212.2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1033.6</v>
      </c>
      <c r="C49" s="17">
        <v>337.1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604.5</v>
      </c>
      <c r="C50" s="6">
        <v>495.55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3950.3</v>
      </c>
      <c r="C51" s="17">
        <v>3752.42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4106.5</v>
      </c>
      <c r="C52" s="17">
        <v>4143.38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1800</v>
      </c>
      <c r="C53" s="17">
        <v>1680.8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2504.7999999999665</v>
      </c>
      <c r="C54" s="17">
        <v>1032.61000000003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280231.91</v>
      </c>
      <c r="C55" s="12">
        <v>261801.31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98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99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0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0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0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0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0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0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0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1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2014-07-24T08:38:31Z</dcterms:modified>
  <cp:category/>
  <cp:version/>
  <cp:contentType/>
  <cp:contentStatus/>
</cp:coreProperties>
</file>